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15" yWindow="5040" windowWidth="25365" windowHeight="13080" tabRatio="500" activeTab="0"/>
  </bookViews>
  <sheets>
    <sheet name="CONSERVED" sheetId="1" r:id="rId1"/>
    <sheet name="NON-CONSERVED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<sst xmlns="http://schemas.openxmlformats.org/spreadsheetml/2006/main" count="159" uniqueCount="151">
  <si>
    <t>mir-1005</t>
  </si>
  <si>
    <t>mir-1006</t>
  </si>
  <si>
    <t>mir-1007</t>
  </si>
  <si>
    <t>mir-1008</t>
  </si>
  <si>
    <t>mir-1009</t>
  </si>
  <si>
    <t>mir-1011</t>
  </si>
  <si>
    <t>mir-1012</t>
  </si>
  <si>
    <t>mir-1013</t>
  </si>
  <si>
    <t>mir-1014</t>
  </si>
  <si>
    <t>mir-1015</t>
  </si>
  <si>
    <t>mir-1017</t>
  </si>
  <si>
    <t>mir-252</t>
  </si>
  <si>
    <t>mir-275</t>
  </si>
  <si>
    <t>mir-278</t>
  </si>
  <si>
    <t>mir-281</t>
  </si>
  <si>
    <t>mir-282</t>
  </si>
  <si>
    <t>mir-284</t>
  </si>
  <si>
    <t>mir-287</t>
  </si>
  <si>
    <t>mir-288</t>
  </si>
  <si>
    <t>mir-289</t>
  </si>
  <si>
    <t>mir-303</t>
  </si>
  <si>
    <t>mir-305</t>
  </si>
  <si>
    <t>mir-307</t>
  </si>
  <si>
    <t>mir-309</t>
  </si>
  <si>
    <t>mir-315</t>
  </si>
  <si>
    <t>mir-317</t>
  </si>
  <si>
    <t>mir-5</t>
  </si>
  <si>
    <t>mir-87</t>
  </si>
  <si>
    <t>mir-927</t>
  </si>
  <si>
    <t>mir-929</t>
  </si>
  <si>
    <t>mir-932</t>
  </si>
  <si>
    <t>mir-954</t>
  </si>
  <si>
    <t>mir-955</t>
  </si>
  <si>
    <t>mir-956</t>
  </si>
  <si>
    <t>mir-958</t>
  </si>
  <si>
    <t>mir-959</t>
  </si>
  <si>
    <t>mir-962</t>
  </si>
  <si>
    <t>mir-965</t>
  </si>
  <si>
    <t>mir-966</t>
  </si>
  <si>
    <t>mir-968</t>
  </si>
  <si>
    <t>mir-969</t>
  </si>
  <si>
    <t>mir-314SP</t>
  </si>
  <si>
    <t>miR-286SP</t>
  </si>
  <si>
    <t>mir-970</t>
  </si>
  <si>
    <t>mir-971</t>
  </si>
  <si>
    <t>mir-972</t>
  </si>
  <si>
    <t>mir-973</t>
  </si>
  <si>
    <t>mir-974</t>
  </si>
  <si>
    <t>mir-975</t>
  </si>
  <si>
    <t>mir-976</t>
  </si>
  <si>
    <t>mir-978</t>
  </si>
  <si>
    <t>mir-979</t>
  </si>
  <si>
    <t>mir-981</t>
  </si>
  <si>
    <t>mir-982</t>
  </si>
  <si>
    <t>mir-985</t>
  </si>
  <si>
    <t>mir-988</t>
  </si>
  <si>
    <t>mir-989</t>
  </si>
  <si>
    <t>mir-991</t>
  </si>
  <si>
    <t>mir-992</t>
  </si>
  <si>
    <t>mir-994</t>
  </si>
  <si>
    <t>mir-997</t>
  </si>
  <si>
    <t>mir-999</t>
  </si>
  <si>
    <t>mir-276*</t>
  </si>
  <si>
    <t>GENOTYPE</t>
  </si>
  <si>
    <t>miR-SP</t>
  </si>
  <si>
    <t>CONTROL</t>
  </si>
  <si>
    <t>RATIO</t>
  </si>
  <si>
    <t>% VIABILITY</t>
  </si>
  <si>
    <t>CantonS x TM3,Sb/+ virgins</t>
  </si>
  <si>
    <t>let-7SP</t>
  </si>
  <si>
    <t>Bantam-SP</t>
  </si>
  <si>
    <t>Scramble</t>
  </si>
  <si>
    <t>miR-1SP</t>
  </si>
  <si>
    <t>mir-2aSP</t>
  </si>
  <si>
    <t>mir-2bSP</t>
  </si>
  <si>
    <t>mir-2cSP</t>
  </si>
  <si>
    <t>mir-3SP</t>
  </si>
  <si>
    <t>mir-4SP</t>
  </si>
  <si>
    <t>mir-6SP</t>
  </si>
  <si>
    <t>mir-7SP</t>
  </si>
  <si>
    <t>mir-8SP</t>
  </si>
  <si>
    <t>mir-9bSP</t>
  </si>
  <si>
    <t>mir-9cSP</t>
  </si>
  <si>
    <t>mir-10SP</t>
  </si>
  <si>
    <t>mir-11SP</t>
  </si>
  <si>
    <t>mir-12SP</t>
  </si>
  <si>
    <t>mir-13aSP</t>
  </si>
  <si>
    <t>mir-13bSP</t>
  </si>
  <si>
    <t>mir-14SP</t>
  </si>
  <si>
    <t>mir-31aSP</t>
  </si>
  <si>
    <t>mir-31bSP</t>
  </si>
  <si>
    <t>mir-33SP</t>
  </si>
  <si>
    <t>mir-34SP</t>
  </si>
  <si>
    <t>mir-79SP</t>
  </si>
  <si>
    <t>mir-92aSP</t>
  </si>
  <si>
    <t>mir-92bSP</t>
  </si>
  <si>
    <t>mir-100SP</t>
  </si>
  <si>
    <t>mir-124SP</t>
  </si>
  <si>
    <t>mir-125SP</t>
  </si>
  <si>
    <t>mir-133SP</t>
  </si>
  <si>
    <t>mir-137SP</t>
  </si>
  <si>
    <t>mir-184SP</t>
  </si>
  <si>
    <t>mir-190SP</t>
  </si>
  <si>
    <t>mir-193SP</t>
  </si>
  <si>
    <t>mir-210SP</t>
  </si>
  <si>
    <t>mir-219SP</t>
  </si>
  <si>
    <t>mir-263aSP</t>
  </si>
  <si>
    <t>mir-263bSP</t>
  </si>
  <si>
    <t>mir-274SP</t>
  </si>
  <si>
    <t>mir-276aSP</t>
  </si>
  <si>
    <t>mir-276bSP</t>
  </si>
  <si>
    <t>mir-277SP</t>
  </si>
  <si>
    <t>miR-279SP</t>
  </si>
  <si>
    <t>mir-281-1*SP</t>
  </si>
  <si>
    <t>mir-281-2*SP</t>
  </si>
  <si>
    <t>mir-283SP</t>
  </si>
  <si>
    <t>mir-285SP</t>
  </si>
  <si>
    <t>mir-304SP</t>
  </si>
  <si>
    <t>mir-306SP</t>
  </si>
  <si>
    <t>mir-308SP</t>
  </si>
  <si>
    <t>mir-310SP</t>
  </si>
  <si>
    <t>mir-311SP</t>
  </si>
  <si>
    <t>mir-312SP</t>
  </si>
  <si>
    <t>mir-313SP</t>
  </si>
  <si>
    <t>mir-316SP</t>
  </si>
  <si>
    <t>mir-318SP</t>
  </si>
  <si>
    <t>mir-375SP</t>
  </si>
  <si>
    <t>mir-957SP</t>
  </si>
  <si>
    <t>mir-960SP</t>
  </si>
  <si>
    <t>mir-961SP</t>
  </si>
  <si>
    <t>mir-963SP</t>
  </si>
  <si>
    <t>mir-964SP</t>
  </si>
  <si>
    <t>mir-967SP</t>
  </si>
  <si>
    <t>mir-977SP</t>
  </si>
  <si>
    <t>mir-980SP</t>
  </si>
  <si>
    <t>mir-983SP</t>
  </si>
  <si>
    <t>mir-984SP</t>
  </si>
  <si>
    <t>mir-986SP</t>
  </si>
  <si>
    <t>mir-990SP</t>
  </si>
  <si>
    <t>mir-993SP</t>
  </si>
  <si>
    <t>miR-996SP</t>
  </si>
  <si>
    <t>mir-998SP</t>
  </si>
  <si>
    <t>mir-1001SP</t>
  </si>
  <si>
    <t>mir-1002SP</t>
  </si>
  <si>
    <t>mir-1003SP</t>
  </si>
  <si>
    <t>mir-1010SP</t>
  </si>
  <si>
    <t>mir-1016SP</t>
  </si>
  <si>
    <t>miR-SP-INDUCED LETHALITY (tub-Gal4 DRIVER)</t>
  </si>
  <si>
    <t>miR-987SP</t>
  </si>
  <si>
    <t>mir-1000</t>
  </si>
  <si>
    <t>mir-1004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</si>
</sst>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2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0"/>
    </font>
    <font>
      <b/>
      <sz val="10"/>
      <name val="Arial"/>
      <family val="0"/>
    </font>
    <font>
      <sz val="12"/>
      <name val="Arial"/>
      <family val="2"/>
    </font>
    <font>
      <sz val="8"/>
      <name val="Verdana"/>
      <family val="0"/>
    </font>
    <font>
      <u val="single"/>
      <sz val="12"/>
      <color indexed="12"/>
      <name val="Calibri"/>
      <family val="2"/>
    </font>
    <font>
      <u val="single"/>
      <sz val="12"/>
      <color indexed="20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2" fontId="2" fillId="0" borderId="0" xfId="55" applyNumberFormat="1" applyFont="1" applyFill="1" applyAlignment="1">
      <alignment horizontal="center" vertical="center"/>
      <protection/>
    </xf>
    <xf numFmtId="0" fontId="1" fillId="0" borderId="0" xfId="55">
      <alignment/>
      <protection/>
    </xf>
    <xf numFmtId="2" fontId="3" fillId="0" borderId="10" xfId="55" applyNumberFormat="1" applyFont="1" applyFill="1" applyBorder="1" applyAlignment="1">
      <alignment horizontal="center" vertical="center"/>
      <protection/>
    </xf>
    <xf numFmtId="2" fontId="2" fillId="0" borderId="10" xfId="55" applyNumberFormat="1" applyFont="1" applyFill="1" applyBorder="1" applyAlignment="1">
      <alignment horizontal="center" vertical="center"/>
      <protection/>
    </xf>
    <xf numFmtId="1" fontId="5" fillId="0" borderId="10" xfId="55" applyNumberFormat="1" applyFont="1" applyFill="1" applyBorder="1" applyAlignment="1">
      <alignment horizontal="center" vertical="center"/>
      <protection/>
    </xf>
    <xf numFmtId="2" fontId="5" fillId="0" borderId="10" xfId="55" applyNumberFormat="1" applyFont="1" applyFill="1" applyBorder="1" applyAlignment="1">
      <alignment horizontal="center" vertical="center"/>
      <protection/>
    </xf>
    <xf numFmtId="0" fontId="5" fillId="0" borderId="10" xfId="55" applyFont="1" applyFill="1" applyBorder="1" applyAlignment="1">
      <alignment horizontal="center" vertical="center"/>
      <protection/>
    </xf>
    <xf numFmtId="3" fontId="5" fillId="0" borderId="10" xfId="55" applyNumberFormat="1" applyFont="1" applyFill="1" applyBorder="1" applyAlignment="1">
      <alignment horizontal="center" vertical="center"/>
      <protection/>
    </xf>
    <xf numFmtId="2" fontId="2" fillId="0" borderId="11" xfId="55" applyNumberFormat="1" applyFont="1" applyFill="1" applyBorder="1" applyAlignment="1">
      <alignment horizontal="center" vertical="center"/>
      <protection/>
    </xf>
    <xf numFmtId="1" fontId="5" fillId="0" borderId="11" xfId="55" applyNumberFormat="1" applyFont="1" applyFill="1" applyBorder="1" applyAlignment="1">
      <alignment horizontal="center" vertical="center"/>
      <protection/>
    </xf>
    <xf numFmtId="2" fontId="3" fillId="0" borderId="11" xfId="55" applyNumberFormat="1" applyFont="1" applyFill="1" applyBorder="1" applyAlignment="1">
      <alignment horizontal="center" vertical="center"/>
      <protection/>
    </xf>
    <xf numFmtId="2" fontId="3" fillId="0" borderId="12" xfId="55" applyNumberFormat="1" applyFont="1" applyFill="1" applyBorder="1" applyAlignment="1">
      <alignment horizontal="center" vertical="center"/>
      <protection/>
    </xf>
    <xf numFmtId="1" fontId="4" fillId="0" borderId="13" xfId="55" applyNumberFormat="1" applyFont="1" applyFill="1" applyBorder="1" applyAlignment="1">
      <alignment horizontal="center" vertical="center"/>
      <protection/>
    </xf>
    <xf numFmtId="2" fontId="4" fillId="0" borderId="13" xfId="55" applyNumberFormat="1" applyFont="1" applyFill="1" applyBorder="1" applyAlignment="1">
      <alignment horizontal="center" vertical="center"/>
      <protection/>
    </xf>
    <xf numFmtId="2" fontId="3" fillId="0" borderId="14" xfId="55" applyNumberFormat="1" applyFont="1" applyFill="1" applyBorder="1" applyAlignment="1">
      <alignment horizontal="center" vertical="center"/>
      <protection/>
    </xf>
    <xf numFmtId="2" fontId="2" fillId="0" borderId="0" xfId="55" applyNumberFormat="1" applyFont="1" applyFill="1" applyBorder="1" applyAlignment="1">
      <alignment horizontal="center" vertical="center"/>
      <protection/>
    </xf>
    <xf numFmtId="0" fontId="5" fillId="0" borderId="0" xfId="55" applyFont="1" applyFill="1" applyBorder="1" applyAlignment="1">
      <alignment horizontal="center" vertical="center"/>
      <protection/>
    </xf>
    <xf numFmtId="2" fontId="5" fillId="0" borderId="0" xfId="55" applyNumberFormat="1" applyFont="1" applyFill="1" applyBorder="1" applyAlignment="1">
      <alignment horizontal="center" vertical="center"/>
      <protection/>
    </xf>
    <xf numFmtId="2" fontId="3" fillId="0" borderId="0" xfId="55" applyNumberFormat="1" applyFont="1" applyFill="1" applyBorder="1" applyAlignment="1">
      <alignment horizontal="center" vertical="center"/>
      <protection/>
    </xf>
    <xf numFmtId="1" fontId="5" fillId="0" borderId="0" xfId="55" applyNumberFormat="1" applyFont="1" applyFill="1" applyBorder="1" applyAlignment="1">
      <alignment horizontal="center" vertical="center"/>
      <protection/>
    </xf>
    <xf numFmtId="2" fontId="3" fillId="0" borderId="0" xfId="55" applyNumberFormat="1" applyFont="1" applyFill="1" applyAlignment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F85"/>
  <sheetViews>
    <sheetView tabSelected="1" zoomScalePageLayoutView="0" workbookViewId="0" topLeftCell="A31">
      <selection activeCell="F53" sqref="F53"/>
    </sheetView>
  </sheetViews>
  <sheetFormatPr defaultColWidth="10.625" defaultRowHeight="15.75"/>
  <cols>
    <col min="1" max="1" width="10.625" style="2" customWidth="1"/>
    <col min="2" max="2" width="26.125" style="1" bestFit="1" customWidth="1"/>
    <col min="3" max="5" width="26.125" style="1" customWidth="1"/>
    <col min="6" max="6" width="14.00390625" style="1" bestFit="1" customWidth="1"/>
    <col min="7" max="16384" width="10.625" style="2" customWidth="1"/>
  </cols>
  <sheetData>
    <row r="1" spans="2:6" ht="21" customHeight="1">
      <c r="B1" s="21" t="s">
        <v>147</v>
      </c>
      <c r="C1" s="21"/>
      <c r="D1" s="21"/>
      <c r="E1" s="21"/>
      <c r="F1" s="21"/>
    </row>
    <row r="2" ht="21" customHeight="1" thickBot="1"/>
    <row r="3" spans="2:6" ht="27.75" customHeight="1" thickBot="1">
      <c r="B3" s="12" t="s">
        <v>63</v>
      </c>
      <c r="C3" s="13" t="s">
        <v>64</v>
      </c>
      <c r="D3" s="13" t="s">
        <v>65</v>
      </c>
      <c r="E3" s="14" t="s">
        <v>66</v>
      </c>
      <c r="F3" s="15" t="s">
        <v>67</v>
      </c>
    </row>
    <row r="4" spans="2:6" ht="27.75" customHeight="1">
      <c r="B4" s="9" t="s">
        <v>68</v>
      </c>
      <c r="C4" s="10">
        <v>282</v>
      </c>
      <c r="D4" s="10">
        <v>204</v>
      </c>
      <c r="E4" s="9">
        <v>0.58</v>
      </c>
      <c r="F4" s="11">
        <v>100</v>
      </c>
    </row>
    <row r="5" spans="2:6" ht="27.75" customHeight="1">
      <c r="B5" s="4" t="s">
        <v>71</v>
      </c>
      <c r="C5" s="5">
        <v>704</v>
      </c>
      <c r="D5" s="5">
        <v>494</v>
      </c>
      <c r="E5" s="4">
        <v>0.5876460767946577</v>
      </c>
      <c r="F5" s="3">
        <v>101.27517493695164</v>
      </c>
    </row>
    <row r="6" spans="2:6" ht="27.75" customHeight="1">
      <c r="B6" s="4" t="s">
        <v>70</v>
      </c>
      <c r="C6" s="5">
        <v>25</v>
      </c>
      <c r="D6" s="5">
        <v>274</v>
      </c>
      <c r="E6" s="6">
        <f>C6/(C6+D6)</f>
        <v>0.08361204013377926</v>
      </c>
      <c r="F6" s="3">
        <v>14.409734576247057</v>
      </c>
    </row>
    <row r="7" spans="2:6" ht="27.75" customHeight="1">
      <c r="B7" s="4" t="s">
        <v>69</v>
      </c>
      <c r="C7" s="7">
        <f>44+51</f>
        <v>95</v>
      </c>
      <c r="D7" s="7">
        <f>57+35</f>
        <v>92</v>
      </c>
      <c r="E7" s="6">
        <f>C7/(C7+D7)</f>
        <v>0.5080213903743316</v>
      </c>
      <c r="F7" s="3">
        <v>87.55262259642733</v>
      </c>
    </row>
    <row r="8" spans="2:6" ht="27.75" customHeight="1">
      <c r="B8" s="4" t="s">
        <v>72</v>
      </c>
      <c r="C8" s="7">
        <v>308</v>
      </c>
      <c r="D8" s="7">
        <v>205</v>
      </c>
      <c r="E8" s="6">
        <f>C8/(C8+D8)</f>
        <v>0.6003898635477583</v>
      </c>
      <c r="F8" s="3">
        <v>103.47144456886895</v>
      </c>
    </row>
    <row r="9" spans="2:6" ht="27.75" customHeight="1">
      <c r="B9" s="4" t="s">
        <v>73</v>
      </c>
      <c r="C9" s="5">
        <v>89</v>
      </c>
      <c r="D9" s="5">
        <v>252</v>
      </c>
      <c r="E9" s="6">
        <v>0.26</v>
      </c>
      <c r="F9" s="3">
        <v>44.98034566668745</v>
      </c>
    </row>
    <row r="10" spans="2:6" ht="27.75" customHeight="1">
      <c r="B10" s="4" t="s">
        <v>74</v>
      </c>
      <c r="C10" s="5">
        <v>147</v>
      </c>
      <c r="D10" s="5">
        <v>239</v>
      </c>
      <c r="E10" s="6">
        <f aca="true" t="shared" si="0" ref="E10:E74">C10/(C10+D10)</f>
        <v>0.38082901554404147</v>
      </c>
      <c r="F10" s="3">
        <v>65.63223459376033</v>
      </c>
    </row>
    <row r="11" spans="2:6" ht="27.75" customHeight="1">
      <c r="B11" s="4" t="s">
        <v>75</v>
      </c>
      <c r="C11" s="5">
        <v>143</v>
      </c>
      <c r="D11" s="5">
        <v>202</v>
      </c>
      <c r="E11" s="6">
        <f t="shared" si="0"/>
        <v>0.4144927536231884</v>
      </c>
      <c r="F11" s="3">
        <v>71.43</v>
      </c>
    </row>
    <row r="12" spans="2:6" ht="27.75" customHeight="1">
      <c r="B12" s="4" t="s">
        <v>76</v>
      </c>
      <c r="C12" s="5">
        <v>120</v>
      </c>
      <c r="D12" s="5">
        <v>96</v>
      </c>
      <c r="E12" s="6">
        <f t="shared" si="0"/>
        <v>0.5555555555555556</v>
      </c>
      <c r="F12" s="3">
        <v>95.74</v>
      </c>
    </row>
    <row r="13" spans="2:6" ht="27.75" customHeight="1">
      <c r="B13" s="4" t="s">
        <v>77</v>
      </c>
      <c r="C13" s="7">
        <v>112</v>
      </c>
      <c r="D13" s="7">
        <v>58</v>
      </c>
      <c r="E13" s="6">
        <f>C13/(C13+D13)</f>
        <v>0.6588235294117647</v>
      </c>
      <c r="F13" s="3">
        <v>113.54</v>
      </c>
    </row>
    <row r="14" spans="2:6" ht="27.75" customHeight="1">
      <c r="B14" s="4" t="s">
        <v>78</v>
      </c>
      <c r="C14" s="5">
        <v>73</v>
      </c>
      <c r="D14" s="5">
        <v>56</v>
      </c>
      <c r="E14" s="6">
        <f>C14/(C14+D14)</f>
        <v>0.5658914728682171</v>
      </c>
      <c r="F14" s="3">
        <v>97.52597723899058</v>
      </c>
    </row>
    <row r="15" spans="2:6" ht="27.75" customHeight="1">
      <c r="B15" s="4" t="s">
        <v>79</v>
      </c>
      <c r="C15" s="7">
        <v>125</v>
      </c>
      <c r="D15" s="7">
        <v>67</v>
      </c>
      <c r="E15" s="6">
        <f>C15/(C15+D15)</f>
        <v>0.6510416666666666</v>
      </c>
      <c r="F15" s="3">
        <v>112.20079787234039</v>
      </c>
    </row>
    <row r="16" spans="2:6" ht="27.75" customHeight="1">
      <c r="B16" s="4" t="s">
        <v>80</v>
      </c>
      <c r="C16" s="5">
        <v>129</v>
      </c>
      <c r="D16" s="5">
        <v>235</v>
      </c>
      <c r="E16" s="6">
        <f t="shared" si="0"/>
        <v>0.3543956043956044</v>
      </c>
      <c r="F16" s="3">
        <v>61.07668926817862</v>
      </c>
    </row>
    <row r="17" spans="2:6" ht="27.75" customHeight="1">
      <c r="B17" s="4" t="s">
        <v>81</v>
      </c>
      <c r="C17" s="5">
        <v>2</v>
      </c>
      <c r="D17" s="5">
        <v>268</v>
      </c>
      <c r="E17" s="6">
        <f t="shared" si="0"/>
        <v>0.007407407407407408</v>
      </c>
      <c r="F17" s="3">
        <v>1.276595744680853</v>
      </c>
    </row>
    <row r="18" spans="2:6" ht="27.75" customHeight="1">
      <c r="B18" s="4" t="s">
        <v>82</v>
      </c>
      <c r="C18" s="5">
        <v>105</v>
      </c>
      <c r="D18" s="5">
        <v>295</v>
      </c>
      <c r="E18" s="6">
        <f t="shared" si="0"/>
        <v>0.2625</v>
      </c>
      <c r="F18" s="3">
        <v>45.23936170212765</v>
      </c>
    </row>
    <row r="19" spans="2:6" ht="27.75" customHeight="1">
      <c r="B19" s="4" t="s">
        <v>83</v>
      </c>
      <c r="C19" s="7">
        <v>136</v>
      </c>
      <c r="D19" s="7">
        <v>106</v>
      </c>
      <c r="E19" s="6">
        <f>C19/(C19+D19)</f>
        <v>0.5619834710743802</v>
      </c>
      <c r="F19" s="3">
        <v>96.85247054686124</v>
      </c>
    </row>
    <row r="20" spans="2:6" ht="27.75" customHeight="1">
      <c r="B20" s="4" t="s">
        <v>84</v>
      </c>
      <c r="C20" s="7">
        <f>71+26</f>
        <v>97</v>
      </c>
      <c r="D20" s="7">
        <f>46+47</f>
        <v>93</v>
      </c>
      <c r="E20" s="6">
        <f>C20/(C20+D20)</f>
        <v>0.5105263157894737</v>
      </c>
      <c r="F20" s="3">
        <v>87.98432250839863</v>
      </c>
    </row>
    <row r="21" spans="2:6" ht="27.75" customHeight="1">
      <c r="B21" s="4" t="s">
        <v>85</v>
      </c>
      <c r="C21" s="7">
        <v>143</v>
      </c>
      <c r="D21" s="7">
        <v>129</v>
      </c>
      <c r="E21" s="6">
        <f>C21/(C21+D21)</f>
        <v>0.5257352941176471</v>
      </c>
      <c r="F21" s="3">
        <v>90.60544430538171</v>
      </c>
    </row>
    <row r="22" spans="2:6" ht="27.75" customHeight="1">
      <c r="B22" s="4" t="s">
        <v>86</v>
      </c>
      <c r="C22" s="5">
        <v>35</v>
      </c>
      <c r="D22" s="5">
        <v>223</v>
      </c>
      <c r="E22" s="6">
        <f t="shared" si="0"/>
        <v>0.13565891472868216</v>
      </c>
      <c r="F22" s="3">
        <v>23.37951509153884</v>
      </c>
    </row>
    <row r="23" spans="2:6" ht="27.75" customHeight="1">
      <c r="B23" s="4" t="s">
        <v>87</v>
      </c>
      <c r="C23" s="5">
        <v>108</v>
      </c>
      <c r="D23" s="5">
        <v>154</v>
      </c>
      <c r="E23" s="6">
        <f t="shared" si="0"/>
        <v>0.4122137404580153</v>
      </c>
      <c r="F23" s="3">
        <v>71.04</v>
      </c>
    </row>
    <row r="24" spans="2:6" ht="27.75" customHeight="1">
      <c r="B24" s="4" t="s">
        <v>88</v>
      </c>
      <c r="C24" s="5">
        <v>59</v>
      </c>
      <c r="D24" s="5">
        <v>192</v>
      </c>
      <c r="E24" s="6">
        <f t="shared" si="0"/>
        <v>0.2350597609561753</v>
      </c>
      <c r="F24" s="3">
        <v>40.51029922861744</v>
      </c>
    </row>
    <row r="25" spans="2:6" ht="27.75" customHeight="1">
      <c r="B25" s="4" t="s">
        <v>89</v>
      </c>
      <c r="C25" s="7">
        <v>100</v>
      </c>
      <c r="D25" s="7">
        <v>62</v>
      </c>
      <c r="E25" s="6">
        <f>C25/(C25+D25)</f>
        <v>0.6172839506172839</v>
      </c>
      <c r="F25" s="3">
        <v>106.38297872340424</v>
      </c>
    </row>
    <row r="26" spans="2:6" ht="27.75" customHeight="1">
      <c r="B26" s="4" t="s">
        <v>90</v>
      </c>
      <c r="C26" s="7">
        <v>109</v>
      </c>
      <c r="D26" s="7">
        <v>320</v>
      </c>
      <c r="E26" s="6">
        <f>C26/(C26+D26)</f>
        <v>0.2540792540792541</v>
      </c>
      <c r="F26" s="3">
        <v>43.78812676685017</v>
      </c>
    </row>
    <row r="27" spans="2:6" ht="27.75" customHeight="1">
      <c r="B27" s="4" t="s">
        <v>91</v>
      </c>
      <c r="C27" s="5">
        <v>145</v>
      </c>
      <c r="D27" s="5">
        <v>106</v>
      </c>
      <c r="E27" s="6">
        <f>C27/(C27+D27)</f>
        <v>0.5776892430278885</v>
      </c>
      <c r="F27" s="3">
        <v>99.55920996863608</v>
      </c>
    </row>
    <row r="28" spans="2:6" ht="27.75" customHeight="1">
      <c r="B28" s="4" t="s">
        <v>92</v>
      </c>
      <c r="C28" s="5">
        <v>102</v>
      </c>
      <c r="D28" s="5">
        <v>74</v>
      </c>
      <c r="E28" s="6">
        <f t="shared" si="0"/>
        <v>0.5795454545454546</v>
      </c>
      <c r="F28" s="3">
        <v>99.87911025145067</v>
      </c>
    </row>
    <row r="29" spans="2:6" ht="27.75" customHeight="1">
      <c r="B29" s="4" t="s">
        <v>93</v>
      </c>
      <c r="C29" s="5">
        <v>48</v>
      </c>
      <c r="D29" s="5">
        <v>108</v>
      </c>
      <c r="E29" s="6">
        <f t="shared" si="0"/>
        <v>0.3076923076923077</v>
      </c>
      <c r="F29" s="3">
        <v>53.027823240589186</v>
      </c>
    </row>
    <row r="30" spans="2:6" ht="27.75" customHeight="1">
      <c r="B30" s="4" t="s">
        <v>94</v>
      </c>
      <c r="C30" s="5">
        <v>74</v>
      </c>
      <c r="D30" s="5">
        <v>62</v>
      </c>
      <c r="E30" s="6">
        <f t="shared" si="0"/>
        <v>0.5441176470588235</v>
      </c>
      <c r="F30" s="3">
        <v>93.7734668335419</v>
      </c>
    </row>
    <row r="31" spans="2:6" ht="27.75" customHeight="1">
      <c r="B31" s="4" t="s">
        <v>95</v>
      </c>
      <c r="C31" s="7">
        <f>44+34</f>
        <v>78</v>
      </c>
      <c r="D31" s="7">
        <f>44+27</f>
        <v>71</v>
      </c>
      <c r="E31" s="6">
        <f t="shared" si="0"/>
        <v>0.5234899328859061</v>
      </c>
      <c r="F31" s="3">
        <v>90.2184777952306</v>
      </c>
    </row>
    <row r="32" spans="2:6" ht="27.75" customHeight="1">
      <c r="B32" s="4" t="s">
        <v>96</v>
      </c>
      <c r="C32" s="7">
        <v>200</v>
      </c>
      <c r="D32" s="7">
        <v>145</v>
      </c>
      <c r="E32" s="6">
        <f t="shared" si="0"/>
        <v>0.5797101449275363</v>
      </c>
      <c r="F32" s="3">
        <v>99.91</v>
      </c>
    </row>
    <row r="33" spans="2:6" ht="27.75" customHeight="1">
      <c r="B33" s="4" t="s">
        <v>97</v>
      </c>
      <c r="C33" s="7">
        <v>140</v>
      </c>
      <c r="D33" s="7">
        <v>102</v>
      </c>
      <c r="E33" s="6">
        <f t="shared" si="0"/>
        <v>0.5785123966942148</v>
      </c>
      <c r="F33" s="3">
        <v>99.70107262176892</v>
      </c>
    </row>
    <row r="34" spans="2:6" ht="27.75" customHeight="1">
      <c r="B34" s="4" t="s">
        <v>98</v>
      </c>
      <c r="C34" s="7">
        <v>150</v>
      </c>
      <c r="D34" s="7">
        <v>86</v>
      </c>
      <c r="E34" s="6">
        <f t="shared" si="0"/>
        <v>0.635593220338983</v>
      </c>
      <c r="F34" s="3">
        <v>109.53840605842045</v>
      </c>
    </row>
    <row r="35" spans="2:6" ht="27.75" customHeight="1">
      <c r="B35" s="4" t="s">
        <v>99</v>
      </c>
      <c r="C35" s="5">
        <v>60</v>
      </c>
      <c r="D35" s="5">
        <v>57</v>
      </c>
      <c r="E35" s="6">
        <f t="shared" si="0"/>
        <v>0.5128205128205128</v>
      </c>
      <c r="F35" s="3">
        <v>88.37970540098196</v>
      </c>
    </row>
    <row r="36" spans="2:6" ht="27.75" customHeight="1">
      <c r="B36" s="4" t="s">
        <v>100</v>
      </c>
      <c r="C36" s="7">
        <v>115</v>
      </c>
      <c r="D36" s="7">
        <v>60</v>
      </c>
      <c r="E36" s="6">
        <f t="shared" si="0"/>
        <v>0.6571428571428571</v>
      </c>
      <c r="F36" s="3">
        <v>113.25227963525832</v>
      </c>
    </row>
    <row r="37" spans="2:6" ht="27.75" customHeight="1">
      <c r="B37" s="4" t="s">
        <v>101</v>
      </c>
      <c r="C37" s="5">
        <v>94</v>
      </c>
      <c r="D37" s="5">
        <v>109</v>
      </c>
      <c r="E37" s="6">
        <f t="shared" si="0"/>
        <v>0.4630541871921182</v>
      </c>
      <c r="F37" s="3">
        <v>79.80295566502461</v>
      </c>
    </row>
    <row r="38" spans="2:6" ht="27.75" customHeight="1">
      <c r="B38" s="4" t="s">
        <v>102</v>
      </c>
      <c r="C38" s="5">
        <v>59</v>
      </c>
      <c r="D38" s="5">
        <v>78</v>
      </c>
      <c r="E38" s="6">
        <f>C38/(C38+D38)</f>
        <v>0.4306569343065693</v>
      </c>
      <c r="F38" s="3">
        <v>74.21959931666406</v>
      </c>
    </row>
    <row r="39" spans="2:6" ht="27.75" customHeight="1">
      <c r="B39" s="4" t="s">
        <v>103</v>
      </c>
      <c r="C39" s="7">
        <v>112</v>
      </c>
      <c r="D39" s="7">
        <v>84</v>
      </c>
      <c r="E39" s="6">
        <f t="shared" si="0"/>
        <v>0.5714285714285714</v>
      </c>
      <c r="F39" s="3">
        <v>98.4802431610942</v>
      </c>
    </row>
    <row r="40" spans="2:6" ht="27.75" customHeight="1">
      <c r="B40" s="4" t="s">
        <v>104</v>
      </c>
      <c r="C40" s="8">
        <f>73+166</f>
        <v>239</v>
      </c>
      <c r="D40" s="7">
        <f>42+73</f>
        <v>115</v>
      </c>
      <c r="E40" s="6">
        <f t="shared" si="0"/>
        <v>0.6751412429378532</v>
      </c>
      <c r="F40" s="3">
        <v>116.35412910205551</v>
      </c>
    </row>
    <row r="41" spans="2:6" ht="27.75" customHeight="1">
      <c r="B41" s="4" t="s">
        <v>105</v>
      </c>
      <c r="C41" s="7">
        <v>241</v>
      </c>
      <c r="D41" s="7">
        <v>158</v>
      </c>
      <c r="E41" s="6">
        <f t="shared" si="0"/>
        <v>0.6040100250626567</v>
      </c>
      <c r="F41" s="3">
        <v>104.09534474484082</v>
      </c>
    </row>
    <row r="42" spans="2:6" ht="27.75" customHeight="1">
      <c r="B42" s="4" t="s">
        <v>106</v>
      </c>
      <c r="C42" s="5">
        <v>155</v>
      </c>
      <c r="D42" s="5">
        <v>124</v>
      </c>
      <c r="E42" s="6">
        <f>C42/(C42+D42)</f>
        <v>0.5555555555555556</v>
      </c>
      <c r="F42" s="3">
        <v>95.74</v>
      </c>
    </row>
    <row r="43" spans="2:6" ht="27.75" customHeight="1">
      <c r="B43" s="4" t="s">
        <v>107</v>
      </c>
      <c r="C43" s="7">
        <v>174</v>
      </c>
      <c r="D43" s="7">
        <v>118</v>
      </c>
      <c r="E43" s="6">
        <f t="shared" si="0"/>
        <v>0.5958904109589042</v>
      </c>
      <c r="F43" s="3">
        <v>102.69600699504515</v>
      </c>
    </row>
    <row r="44" spans="2:6" ht="27.75" customHeight="1">
      <c r="B44" s="4" t="s">
        <v>108</v>
      </c>
      <c r="C44" s="7">
        <v>123</v>
      </c>
      <c r="D44" s="7">
        <v>54</v>
      </c>
      <c r="E44" s="6">
        <f t="shared" si="0"/>
        <v>0.6949152542372882</v>
      </c>
      <c r="F44" s="3">
        <v>119.76199062387305</v>
      </c>
    </row>
    <row r="45" spans="2:6" ht="27.75" customHeight="1">
      <c r="B45" s="4" t="s">
        <v>109</v>
      </c>
      <c r="C45" s="5">
        <v>78</v>
      </c>
      <c r="D45" s="5">
        <v>47</v>
      </c>
      <c r="E45" s="6">
        <f t="shared" si="0"/>
        <v>0.624</v>
      </c>
      <c r="F45" s="3">
        <v>107.54042553191488</v>
      </c>
    </row>
    <row r="46" spans="2:6" ht="27.75" customHeight="1">
      <c r="B46" s="4" t="s">
        <v>110</v>
      </c>
      <c r="C46" s="5">
        <v>87</v>
      </c>
      <c r="D46" s="5">
        <v>59</v>
      </c>
      <c r="E46" s="6">
        <f t="shared" si="0"/>
        <v>0.5958904109589042</v>
      </c>
      <c r="F46" s="3">
        <v>102.69600699504515</v>
      </c>
    </row>
    <row r="47" spans="2:6" ht="27.75" customHeight="1">
      <c r="B47" s="4" t="s">
        <v>111</v>
      </c>
      <c r="C47" s="5">
        <v>112</v>
      </c>
      <c r="D47" s="5">
        <v>99</v>
      </c>
      <c r="E47" s="6">
        <f t="shared" si="0"/>
        <v>0.5308056872037915</v>
      </c>
      <c r="F47" s="3">
        <v>91.47927800746191</v>
      </c>
    </row>
    <row r="48" spans="2:6" ht="27.75" customHeight="1">
      <c r="B48" s="4" t="s">
        <v>112</v>
      </c>
      <c r="C48" s="5">
        <v>91</v>
      </c>
      <c r="D48" s="5">
        <v>89</v>
      </c>
      <c r="E48" s="6">
        <f>C48/(C48+D48)</f>
        <v>0.5055555555555555</v>
      </c>
      <c r="F48" s="3">
        <v>87.13</v>
      </c>
    </row>
    <row r="49" spans="2:6" ht="27.75" customHeight="1">
      <c r="B49" s="4" t="s">
        <v>113</v>
      </c>
      <c r="C49" s="5">
        <v>111</v>
      </c>
      <c r="D49" s="5">
        <v>91</v>
      </c>
      <c r="E49" s="6">
        <f t="shared" si="0"/>
        <v>0.5495049504950495</v>
      </c>
      <c r="F49" s="3">
        <v>94.70191700021064</v>
      </c>
    </row>
    <row r="50" spans="2:6" ht="27.75" customHeight="1">
      <c r="B50" s="4" t="s">
        <v>114</v>
      </c>
      <c r="C50" s="7">
        <v>133</v>
      </c>
      <c r="D50" s="7">
        <v>91</v>
      </c>
      <c r="E50" s="6">
        <f t="shared" si="0"/>
        <v>0.59375</v>
      </c>
      <c r="F50" s="3">
        <v>102.32712765957443</v>
      </c>
    </row>
    <row r="51" spans="2:6" ht="27.75" customHeight="1">
      <c r="B51" s="4" t="s">
        <v>115</v>
      </c>
      <c r="C51" s="7">
        <v>153</v>
      </c>
      <c r="D51" s="7">
        <v>117</v>
      </c>
      <c r="E51" s="6">
        <f t="shared" si="0"/>
        <v>0.5666666666666667</v>
      </c>
      <c r="F51" s="3">
        <v>97.65957446808508</v>
      </c>
    </row>
    <row r="52" spans="2:6" ht="27.75" customHeight="1">
      <c r="B52" s="4" t="s">
        <v>116</v>
      </c>
      <c r="C52" s="7">
        <v>176</v>
      </c>
      <c r="D52" s="7">
        <v>101</v>
      </c>
      <c r="E52" s="6">
        <f t="shared" si="0"/>
        <v>0.6353790613718412</v>
      </c>
      <c r="F52" s="3">
        <v>109.5</v>
      </c>
    </row>
    <row r="53" spans="2:6" ht="27.75" customHeight="1">
      <c r="B53" s="4" t="s">
        <v>42</v>
      </c>
      <c r="C53" s="7">
        <v>77</v>
      </c>
      <c r="D53" s="7">
        <v>63</v>
      </c>
      <c r="E53" s="6">
        <f t="shared" si="0"/>
        <v>0.55</v>
      </c>
      <c r="F53" s="3">
        <v>94.79</v>
      </c>
    </row>
    <row r="54" spans="2:6" ht="27.75" customHeight="1">
      <c r="B54" s="4" t="s">
        <v>117</v>
      </c>
      <c r="C54" s="5">
        <v>130</v>
      </c>
      <c r="D54" s="5">
        <v>68</v>
      </c>
      <c r="E54" s="6">
        <f t="shared" si="0"/>
        <v>0.6565656565656566</v>
      </c>
      <c r="F54" s="3">
        <v>113.15280464216633</v>
      </c>
    </row>
    <row r="55" spans="2:6" ht="27.75" customHeight="1">
      <c r="B55" s="4" t="s">
        <v>118</v>
      </c>
      <c r="C55" s="5">
        <v>79</v>
      </c>
      <c r="D55" s="5">
        <v>58</v>
      </c>
      <c r="E55" s="6">
        <f t="shared" si="0"/>
        <v>0.5766423357664233</v>
      </c>
      <c r="F55" s="3">
        <v>99.37878552570271</v>
      </c>
    </row>
    <row r="56" spans="2:6" ht="27.75" customHeight="1">
      <c r="B56" s="4" t="s">
        <v>119</v>
      </c>
      <c r="C56" s="5">
        <v>139</v>
      </c>
      <c r="D56" s="5">
        <v>98</v>
      </c>
      <c r="E56" s="6">
        <f t="shared" si="0"/>
        <v>0.5864978902953587</v>
      </c>
      <c r="F56" s="3">
        <v>101.07729598707242</v>
      </c>
    </row>
    <row r="57" spans="2:6" ht="27.75" customHeight="1">
      <c r="B57" s="4" t="s">
        <v>120</v>
      </c>
      <c r="C57" s="7">
        <f>82+77</f>
        <v>159</v>
      </c>
      <c r="D57" s="7">
        <f>77+59</f>
        <v>136</v>
      </c>
      <c r="E57" s="6">
        <f t="shared" si="0"/>
        <v>0.5389830508474577</v>
      </c>
      <c r="F57" s="3">
        <v>92.88856833754056</v>
      </c>
    </row>
    <row r="58" spans="2:6" ht="27.75" customHeight="1">
      <c r="B58" s="4" t="s">
        <v>121</v>
      </c>
      <c r="C58" s="5">
        <v>125</v>
      </c>
      <c r="D58" s="5">
        <v>107</v>
      </c>
      <c r="E58" s="6">
        <f t="shared" si="0"/>
        <v>0.5387931034482759</v>
      </c>
      <c r="F58" s="3">
        <v>92.85583272193689</v>
      </c>
    </row>
    <row r="59" spans="2:6" ht="27.75" customHeight="1">
      <c r="B59" s="4" t="s">
        <v>122</v>
      </c>
      <c r="C59" s="5">
        <v>200</v>
      </c>
      <c r="D59" s="5">
        <v>90</v>
      </c>
      <c r="E59" s="6">
        <f t="shared" si="0"/>
        <v>0.6896551724137931</v>
      </c>
      <c r="F59" s="3">
        <v>118.85546588407922</v>
      </c>
    </row>
    <row r="60" spans="2:6" ht="27.75" customHeight="1">
      <c r="B60" s="4" t="s">
        <v>123</v>
      </c>
      <c r="C60" s="7">
        <v>147</v>
      </c>
      <c r="D60" s="7">
        <v>64</v>
      </c>
      <c r="E60" s="6">
        <f t="shared" si="0"/>
        <v>0.6966824644549763</v>
      </c>
      <c r="F60" s="3">
        <v>120.06655238479375</v>
      </c>
    </row>
    <row r="61" spans="2:6" ht="27.75" customHeight="1">
      <c r="B61" s="4" t="s">
        <v>41</v>
      </c>
      <c r="C61" s="5">
        <v>15</v>
      </c>
      <c r="D61" s="5">
        <v>234</v>
      </c>
      <c r="E61" s="6">
        <f t="shared" si="0"/>
        <v>0.060240963855421686</v>
      </c>
      <c r="F61" s="3">
        <v>10.381953345296068</v>
      </c>
    </row>
    <row r="62" spans="2:6" ht="27.75" customHeight="1">
      <c r="B62" s="4" t="s">
        <v>124</v>
      </c>
      <c r="C62" s="5">
        <v>142</v>
      </c>
      <c r="D62" s="5">
        <v>145</v>
      </c>
      <c r="E62" s="6">
        <f t="shared" si="0"/>
        <v>0.49477351916376305</v>
      </c>
      <c r="F62" s="3">
        <v>85.26947883460595</v>
      </c>
    </row>
    <row r="63" spans="2:6" ht="27.75" customHeight="1">
      <c r="B63" s="4" t="s">
        <v>125</v>
      </c>
      <c r="C63" s="7">
        <v>105</v>
      </c>
      <c r="D63" s="7">
        <v>97</v>
      </c>
      <c r="E63" s="6">
        <f t="shared" si="0"/>
        <v>0.5198019801980198</v>
      </c>
      <c r="F63" s="3">
        <v>89.58289445965872</v>
      </c>
    </row>
    <row r="64" spans="2:6" ht="27.75" customHeight="1">
      <c r="B64" s="4" t="s">
        <v>126</v>
      </c>
      <c r="C64" s="5">
        <v>114</v>
      </c>
      <c r="D64" s="5">
        <v>134</v>
      </c>
      <c r="E64" s="6">
        <f t="shared" si="0"/>
        <v>0.4596774193548387</v>
      </c>
      <c r="F64" s="3">
        <v>79.22100205902537</v>
      </c>
    </row>
    <row r="65" spans="2:6" ht="27.75" customHeight="1">
      <c r="B65" s="4" t="s">
        <v>127</v>
      </c>
      <c r="C65" s="7">
        <v>152</v>
      </c>
      <c r="D65" s="7">
        <v>113</v>
      </c>
      <c r="E65" s="6">
        <f t="shared" si="0"/>
        <v>0.5735849056603773</v>
      </c>
      <c r="F65" s="3">
        <v>98.85186672019267</v>
      </c>
    </row>
    <row r="66" spans="2:6" ht="27.75" customHeight="1">
      <c r="B66" s="4" t="s">
        <v>128</v>
      </c>
      <c r="C66" s="5">
        <v>135</v>
      </c>
      <c r="D66" s="5">
        <v>185</v>
      </c>
      <c r="E66" s="6">
        <f>C66/(C66+D66)</f>
        <v>0.421875</v>
      </c>
      <c r="F66" s="3">
        <v>72.70611702127658</v>
      </c>
    </row>
    <row r="67" spans="2:6" ht="27.75" customHeight="1">
      <c r="B67" s="4" t="s">
        <v>129</v>
      </c>
      <c r="C67" s="5">
        <v>59</v>
      </c>
      <c r="D67" s="5">
        <v>78</v>
      </c>
      <c r="E67" s="6">
        <f t="shared" si="0"/>
        <v>0.4306569343065693</v>
      </c>
      <c r="F67" s="3">
        <v>74.21959931666406</v>
      </c>
    </row>
    <row r="68" spans="2:6" ht="27.75" customHeight="1">
      <c r="B68" s="4" t="s">
        <v>130</v>
      </c>
      <c r="C68" s="5">
        <v>91</v>
      </c>
      <c r="D68" s="5">
        <v>60</v>
      </c>
      <c r="E68" s="6">
        <f t="shared" si="0"/>
        <v>0.6026490066225165</v>
      </c>
      <c r="F68" s="3">
        <v>103.86078624771027</v>
      </c>
    </row>
    <row r="69" spans="2:6" ht="27.75" customHeight="1">
      <c r="B69" s="4" t="s">
        <v>131</v>
      </c>
      <c r="C69" s="7">
        <v>112</v>
      </c>
      <c r="D69" s="7">
        <v>50</v>
      </c>
      <c r="E69" s="6">
        <f t="shared" si="0"/>
        <v>0.691358024691358</v>
      </c>
      <c r="F69" s="3">
        <v>119.14893617021274</v>
      </c>
    </row>
    <row r="70" spans="2:6" ht="27.75" customHeight="1">
      <c r="B70" s="4" t="s">
        <v>132</v>
      </c>
      <c r="C70" s="7">
        <v>113</v>
      </c>
      <c r="D70" s="7">
        <v>49</v>
      </c>
      <c r="E70" s="6">
        <f t="shared" si="0"/>
        <v>0.6975308641975309</v>
      </c>
      <c r="F70" s="3">
        <v>120.21276595744679</v>
      </c>
    </row>
    <row r="71" spans="2:6" ht="27.75" customHeight="1">
      <c r="B71" s="4" t="s">
        <v>133</v>
      </c>
      <c r="C71" s="7">
        <v>94</v>
      </c>
      <c r="D71" s="7">
        <v>74</v>
      </c>
      <c r="E71" s="6">
        <f t="shared" si="0"/>
        <v>0.5595238095238095</v>
      </c>
      <c r="F71" s="3">
        <v>96.43</v>
      </c>
    </row>
    <row r="72" spans="2:6" ht="27.75" customHeight="1">
      <c r="B72" s="4" t="s">
        <v>134</v>
      </c>
      <c r="C72" s="5">
        <v>151</v>
      </c>
      <c r="D72" s="5">
        <v>110</v>
      </c>
      <c r="E72" s="6">
        <f t="shared" si="0"/>
        <v>0.578544061302682</v>
      </c>
      <c r="F72" s="3">
        <v>99.70652971386644</v>
      </c>
    </row>
    <row r="73" spans="2:6" ht="27.75" customHeight="1">
      <c r="B73" s="4" t="s">
        <v>135</v>
      </c>
      <c r="C73" s="7">
        <v>128</v>
      </c>
      <c r="D73" s="7">
        <v>85</v>
      </c>
      <c r="E73" s="6">
        <f t="shared" si="0"/>
        <v>0.6009389671361502</v>
      </c>
      <c r="F73" s="3">
        <v>103.56607731495353</v>
      </c>
    </row>
    <row r="74" spans="2:6" ht="27.75" customHeight="1">
      <c r="B74" s="4" t="s">
        <v>136</v>
      </c>
      <c r="C74" s="7">
        <v>119</v>
      </c>
      <c r="D74" s="7">
        <v>97</v>
      </c>
      <c r="E74" s="6">
        <f t="shared" si="0"/>
        <v>0.5509259259259259</v>
      </c>
      <c r="F74" s="3">
        <v>94.9468085106383</v>
      </c>
    </row>
    <row r="75" spans="2:6" ht="27.75" customHeight="1">
      <c r="B75" s="4" t="s">
        <v>148</v>
      </c>
      <c r="C75" s="7">
        <v>213</v>
      </c>
      <c r="D75" s="7">
        <v>218</v>
      </c>
      <c r="E75" s="6">
        <f>C75/(C75+D75)</f>
        <v>0.494199535962877</v>
      </c>
      <c r="F75" s="3">
        <v>85.17</v>
      </c>
    </row>
    <row r="76" spans="2:6" ht="27.75" customHeight="1">
      <c r="B76" s="4" t="s">
        <v>137</v>
      </c>
      <c r="C76" s="7">
        <v>175</v>
      </c>
      <c r="D76" s="7">
        <v>13</v>
      </c>
      <c r="E76" s="6">
        <f aca="true" t="shared" si="1" ref="E76:E85">C76/(C76+D76)</f>
        <v>0.9308510638297872</v>
      </c>
      <c r="F76" s="3">
        <v>160.423268447261</v>
      </c>
    </row>
    <row r="77" spans="2:6" ht="27.75" customHeight="1">
      <c r="B77" s="4" t="s">
        <v>138</v>
      </c>
      <c r="C77" s="7">
        <v>132</v>
      </c>
      <c r="D77" s="7">
        <v>124</v>
      </c>
      <c r="E77" s="6">
        <f t="shared" si="1"/>
        <v>0.515625</v>
      </c>
      <c r="F77" s="3">
        <v>88.8630319148936</v>
      </c>
    </row>
    <row r="78" spans="2:6" ht="27.75" customHeight="1">
      <c r="B78" s="4" t="s">
        <v>139</v>
      </c>
      <c r="C78" s="7">
        <v>210</v>
      </c>
      <c r="D78" s="7">
        <v>153</v>
      </c>
      <c r="E78" s="6">
        <f t="shared" si="1"/>
        <v>0.5785123966942148</v>
      </c>
      <c r="F78" s="3">
        <v>99.70107262176892</v>
      </c>
    </row>
    <row r="79" spans="2:6" ht="27.75" customHeight="1">
      <c r="B79" s="4" t="s">
        <v>140</v>
      </c>
      <c r="C79" s="7">
        <v>443</v>
      </c>
      <c r="D79" s="7">
        <v>377</v>
      </c>
      <c r="E79" s="6">
        <f>C79/(C79+D79)</f>
        <v>0.5402439024390244</v>
      </c>
      <c r="F79" s="3">
        <v>93.11</v>
      </c>
    </row>
    <row r="80" spans="2:6" ht="27.75" customHeight="1">
      <c r="B80" s="4" t="s">
        <v>141</v>
      </c>
      <c r="C80" s="5">
        <v>149</v>
      </c>
      <c r="D80" s="5">
        <v>98</v>
      </c>
      <c r="E80" s="6">
        <f t="shared" si="1"/>
        <v>0.6032388663967612</v>
      </c>
      <c r="F80" s="3">
        <v>103.96244293220775</v>
      </c>
    </row>
    <row r="81" spans="2:6" ht="27.75" customHeight="1">
      <c r="B81" s="4" t="s">
        <v>142</v>
      </c>
      <c r="C81" s="7">
        <v>198</v>
      </c>
      <c r="D81" s="7">
        <v>186</v>
      </c>
      <c r="E81" s="6">
        <f t="shared" si="1"/>
        <v>0.515625</v>
      </c>
      <c r="F81" s="3">
        <v>88.8630319148936</v>
      </c>
    </row>
    <row r="82" spans="2:6" ht="27.75" customHeight="1">
      <c r="B82" s="4" t="s">
        <v>143</v>
      </c>
      <c r="C82" s="5">
        <v>125</v>
      </c>
      <c r="D82" s="5">
        <v>121</v>
      </c>
      <c r="E82" s="6">
        <f t="shared" si="1"/>
        <v>0.508130081300813</v>
      </c>
      <c r="F82" s="3">
        <v>87.57135443694861</v>
      </c>
    </row>
    <row r="83" spans="2:6" ht="27.75" customHeight="1">
      <c r="B83" s="4" t="s">
        <v>144</v>
      </c>
      <c r="C83" s="7">
        <v>161</v>
      </c>
      <c r="D83" s="7">
        <v>110</v>
      </c>
      <c r="E83" s="6">
        <f t="shared" si="1"/>
        <v>0.5940959409594095</v>
      </c>
      <c r="F83" s="3">
        <v>102.38674727172801</v>
      </c>
    </row>
    <row r="84" spans="2:6" ht="27.75" customHeight="1">
      <c r="B84" s="4" t="s">
        <v>145</v>
      </c>
      <c r="C84" s="7">
        <v>201</v>
      </c>
      <c r="D84" s="7">
        <v>162</v>
      </c>
      <c r="E84" s="6">
        <f t="shared" si="1"/>
        <v>0.5537190082644629</v>
      </c>
      <c r="F84" s="3">
        <v>95.4281695094074</v>
      </c>
    </row>
    <row r="85" spans="2:6" ht="27.75" customHeight="1">
      <c r="B85" s="4" t="s">
        <v>146</v>
      </c>
      <c r="C85" s="7">
        <v>109</v>
      </c>
      <c r="D85" s="7">
        <v>106</v>
      </c>
      <c r="E85" s="6">
        <f t="shared" si="1"/>
        <v>0.5069767441860465</v>
      </c>
      <c r="F85" s="3">
        <v>87.372587827808</v>
      </c>
    </row>
  </sheetData>
  <sheetProtection/>
  <mergeCells count="1">
    <mergeCell ref="B1:F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F84"/>
  <sheetViews>
    <sheetView zoomScalePageLayoutView="0" workbookViewId="0" topLeftCell="A1">
      <selection activeCell="B10" sqref="B10"/>
    </sheetView>
  </sheetViews>
  <sheetFormatPr defaultColWidth="10.625" defaultRowHeight="15.75"/>
  <cols>
    <col min="1" max="1" width="10.625" style="2" customWidth="1"/>
    <col min="2" max="2" width="26.125" style="1" bestFit="1" customWidth="1"/>
    <col min="3" max="5" width="26.125" style="1" customWidth="1"/>
    <col min="6" max="6" width="14.00390625" style="1" bestFit="1" customWidth="1"/>
    <col min="7" max="16384" width="10.625" style="2" customWidth="1"/>
  </cols>
  <sheetData>
    <row r="1" spans="2:6" ht="21" customHeight="1">
      <c r="B1" s="21" t="s">
        <v>147</v>
      </c>
      <c r="C1" s="21"/>
      <c r="D1" s="21"/>
      <c r="E1" s="21"/>
      <c r="F1" s="21"/>
    </row>
    <row r="2" ht="21" customHeight="1" thickBot="1"/>
    <row r="3" spans="2:6" ht="27.75" customHeight="1" thickBot="1">
      <c r="B3" s="12" t="s">
        <v>63</v>
      </c>
      <c r="C3" s="13" t="s">
        <v>64</v>
      </c>
      <c r="D3" s="13" t="s">
        <v>65</v>
      </c>
      <c r="E3" s="14" t="s">
        <v>66</v>
      </c>
      <c r="F3" s="15" t="s">
        <v>67</v>
      </c>
    </row>
    <row r="4" spans="2:6" ht="27.75" customHeight="1">
      <c r="B4" s="9" t="s">
        <v>68</v>
      </c>
      <c r="C4" s="10">
        <v>282</v>
      </c>
      <c r="D4" s="10">
        <v>204</v>
      </c>
      <c r="E4" s="9">
        <v>0.58</v>
      </c>
      <c r="F4" s="11">
        <v>100</v>
      </c>
    </row>
    <row r="5" spans="2:6" ht="27.75" customHeight="1">
      <c r="B5" s="4" t="s">
        <v>71</v>
      </c>
      <c r="C5" s="5">
        <v>704</v>
      </c>
      <c r="D5" s="5">
        <v>494</v>
      </c>
      <c r="E5" s="4">
        <v>0.5876460767946577</v>
      </c>
      <c r="F5" s="3">
        <v>101.27517493695164</v>
      </c>
    </row>
    <row r="6" spans="2:6" ht="27.75" customHeight="1">
      <c r="B6" s="4" t="s">
        <v>26</v>
      </c>
      <c r="C6" s="5">
        <v>144</v>
      </c>
      <c r="D6" s="5">
        <v>112</v>
      </c>
      <c r="E6" s="6">
        <v>0.5625</v>
      </c>
      <c r="F6" s="3">
        <v>96.94148936170212</v>
      </c>
    </row>
    <row r="7" spans="2:6" ht="27.75" customHeight="1">
      <c r="B7" s="4" t="s">
        <v>27</v>
      </c>
      <c r="C7" s="7">
        <v>128</v>
      </c>
      <c r="D7" s="7">
        <v>86</v>
      </c>
      <c r="E7" s="6">
        <v>0.5981308411214953</v>
      </c>
      <c r="F7" s="3">
        <v>103.08212368264067</v>
      </c>
    </row>
    <row r="8" spans="2:6" ht="27.75" customHeight="1">
      <c r="B8" s="4" t="s">
        <v>11</v>
      </c>
      <c r="C8" s="7">
        <v>85</v>
      </c>
      <c r="D8" s="7">
        <v>78</v>
      </c>
      <c r="E8" s="6">
        <v>0.5214723926380368</v>
      </c>
      <c r="F8" s="3">
        <v>89.87077405038507</v>
      </c>
    </row>
    <row r="9" spans="2:6" ht="27.75" customHeight="1">
      <c r="B9" s="4" t="s">
        <v>12</v>
      </c>
      <c r="C9" s="5">
        <v>110</v>
      </c>
      <c r="D9" s="5">
        <v>46</v>
      </c>
      <c r="E9" s="6">
        <v>0.7051282051282052</v>
      </c>
      <c r="F9" s="3">
        <v>121.52209492635025</v>
      </c>
    </row>
    <row r="10" spans="2:6" ht="27.75" customHeight="1">
      <c r="B10" s="4" t="s">
        <v>62</v>
      </c>
      <c r="C10" s="5">
        <v>167</v>
      </c>
      <c r="D10" s="5">
        <v>50</v>
      </c>
      <c r="E10" s="6">
        <v>0.7695852534562212</v>
      </c>
      <c r="F10" s="3">
        <v>132.63065006373174</v>
      </c>
    </row>
    <row r="11" spans="2:6" ht="27.75" customHeight="1">
      <c r="B11" s="4" t="s">
        <v>13</v>
      </c>
      <c r="C11" s="5">
        <v>144</v>
      </c>
      <c r="D11" s="5">
        <v>166</v>
      </c>
      <c r="E11" s="6">
        <v>0.4645161290322581</v>
      </c>
      <c r="F11" s="3">
        <v>80.05490734385724</v>
      </c>
    </row>
    <row r="12" spans="2:6" ht="27.75" customHeight="1">
      <c r="B12" s="4" t="s">
        <v>14</v>
      </c>
      <c r="C12" s="5">
        <v>303</v>
      </c>
      <c r="D12" s="5">
        <v>177</v>
      </c>
      <c r="E12" s="6">
        <v>0.63125</v>
      </c>
      <c r="F12" s="3">
        <v>108.78989361702128</v>
      </c>
    </row>
    <row r="13" spans="2:6" ht="27.75" customHeight="1">
      <c r="B13" s="4" t="s">
        <v>15</v>
      </c>
      <c r="C13" s="7">
        <v>204</v>
      </c>
      <c r="D13" s="7">
        <v>99</v>
      </c>
      <c r="E13" s="6">
        <v>0.6732673267326733</v>
      </c>
      <c r="F13" s="3">
        <v>116.0311775858437</v>
      </c>
    </row>
    <row r="14" spans="2:6" ht="27.75" customHeight="1">
      <c r="B14" s="4" t="s">
        <v>16</v>
      </c>
      <c r="C14" s="5">
        <v>77</v>
      </c>
      <c r="D14" s="5">
        <v>83</v>
      </c>
      <c r="E14" s="6">
        <v>0.48125</v>
      </c>
      <c r="F14" s="3">
        <v>82.93882978723404</v>
      </c>
    </row>
    <row r="15" spans="2:6" ht="27.75" customHeight="1">
      <c r="B15" s="4" t="s">
        <v>17</v>
      </c>
      <c r="C15" s="7">
        <v>247</v>
      </c>
      <c r="D15" s="7">
        <v>137</v>
      </c>
      <c r="E15" s="6">
        <v>0.6432291666666666</v>
      </c>
      <c r="F15" s="3">
        <v>110.85438829787233</v>
      </c>
    </row>
    <row r="16" spans="2:6" ht="27.75" customHeight="1">
      <c r="B16" s="4" t="s">
        <v>18</v>
      </c>
      <c r="C16" s="5">
        <v>182</v>
      </c>
      <c r="D16" s="5">
        <v>120</v>
      </c>
      <c r="E16" s="6">
        <v>0.6026490066225165</v>
      </c>
      <c r="F16" s="3">
        <v>103.8607862477103</v>
      </c>
    </row>
    <row r="17" spans="2:6" ht="27.75" customHeight="1">
      <c r="B17" s="4" t="s">
        <v>19</v>
      </c>
      <c r="C17" s="5">
        <v>246</v>
      </c>
      <c r="D17" s="5">
        <v>104</v>
      </c>
      <c r="E17" s="6">
        <v>0.7028571428571428</v>
      </c>
      <c r="F17" s="3">
        <v>121.13069908814589</v>
      </c>
    </row>
    <row r="18" spans="2:6" ht="27.75" customHeight="1">
      <c r="B18" s="4" t="s">
        <v>20</v>
      </c>
      <c r="C18" s="5">
        <v>251</v>
      </c>
      <c r="D18" s="5">
        <v>141</v>
      </c>
      <c r="E18" s="6">
        <v>0.6403061224489796</v>
      </c>
      <c r="F18" s="3">
        <v>110.35062961354754</v>
      </c>
    </row>
    <row r="19" spans="2:6" ht="27.75" customHeight="1">
      <c r="B19" s="4" t="s">
        <v>21</v>
      </c>
      <c r="C19" s="7">
        <v>106</v>
      </c>
      <c r="D19" s="7">
        <v>97</v>
      </c>
      <c r="E19" s="6">
        <v>0.5221674876847291</v>
      </c>
      <c r="F19" s="3">
        <v>89.99056702651713</v>
      </c>
    </row>
    <row r="20" spans="2:6" ht="27.75" customHeight="1">
      <c r="B20" s="4" t="s">
        <v>22</v>
      </c>
      <c r="C20" s="7">
        <v>187</v>
      </c>
      <c r="D20" s="7">
        <v>275</v>
      </c>
      <c r="E20" s="6">
        <v>0.40476190476190477</v>
      </c>
      <c r="F20" s="3">
        <v>69.75683890577507</v>
      </c>
    </row>
    <row r="21" spans="2:6" ht="27.75" customHeight="1">
      <c r="B21" s="4" t="s">
        <v>23</v>
      </c>
      <c r="C21" s="7">
        <v>129</v>
      </c>
      <c r="D21" s="7">
        <v>98</v>
      </c>
      <c r="E21" s="6">
        <v>0.5682819383259912</v>
      </c>
      <c r="F21" s="3">
        <v>97.93795107320274</v>
      </c>
    </row>
    <row r="22" spans="2:6" ht="27.75" customHeight="1">
      <c r="B22" s="4" t="s">
        <v>24</v>
      </c>
      <c r="C22" s="5">
        <v>85</v>
      </c>
      <c r="D22" s="5">
        <v>77</v>
      </c>
      <c r="E22" s="6">
        <v>0.5246913580246914</v>
      </c>
      <c r="F22" s="3">
        <v>90.42553191489361</v>
      </c>
    </row>
    <row r="23" spans="2:6" ht="27.75" customHeight="1">
      <c r="B23" s="4" t="s">
        <v>25</v>
      </c>
      <c r="C23" s="5">
        <v>48</v>
      </c>
      <c r="D23" s="5">
        <v>35</v>
      </c>
      <c r="E23" s="6">
        <v>0.5783132530120482</v>
      </c>
      <c r="F23" s="3">
        <v>99.66675211484234</v>
      </c>
    </row>
    <row r="24" spans="2:6" ht="27.75" customHeight="1">
      <c r="B24" s="4" t="s">
        <v>28</v>
      </c>
      <c r="C24" s="5">
        <v>118</v>
      </c>
      <c r="D24" s="5">
        <v>126</v>
      </c>
      <c r="E24" s="6">
        <v>0.48360655737704916</v>
      </c>
      <c r="F24" s="3">
        <v>83.34495988838506</v>
      </c>
    </row>
    <row r="25" spans="2:6" ht="27.75" customHeight="1">
      <c r="B25" s="4" t="s">
        <v>29</v>
      </c>
      <c r="C25" s="7">
        <v>178</v>
      </c>
      <c r="D25" s="7">
        <v>134</v>
      </c>
      <c r="E25" s="6">
        <v>0.5705128205128205</v>
      </c>
      <c r="F25" s="3">
        <v>98.32242225859247</v>
      </c>
    </row>
    <row r="26" spans="2:6" ht="27.75" customHeight="1">
      <c r="B26" s="4" t="s">
        <v>30</v>
      </c>
      <c r="C26" s="7">
        <v>334</v>
      </c>
      <c r="D26" s="7">
        <v>255</v>
      </c>
      <c r="E26" s="6">
        <v>0.567062818336163</v>
      </c>
      <c r="F26" s="3">
        <v>97.72784741538129</v>
      </c>
    </row>
    <row r="27" spans="2:6" ht="27.75" customHeight="1">
      <c r="B27" s="4" t="s">
        <v>31</v>
      </c>
      <c r="C27" s="5">
        <v>171</v>
      </c>
      <c r="D27" s="5">
        <v>113</v>
      </c>
      <c r="E27" s="6">
        <v>0.602112676056338</v>
      </c>
      <c r="F27" s="3">
        <v>103.76835480970932</v>
      </c>
    </row>
    <row r="28" spans="2:6" ht="27.75" customHeight="1">
      <c r="B28" s="4" t="s">
        <v>32</v>
      </c>
      <c r="C28" s="5">
        <v>153</v>
      </c>
      <c r="D28" s="5">
        <v>107</v>
      </c>
      <c r="E28" s="6">
        <v>0.5884615384615385</v>
      </c>
      <c r="F28" s="3">
        <v>101.41571194762685</v>
      </c>
    </row>
    <row r="29" spans="2:6" ht="27.75" customHeight="1">
      <c r="B29" s="4" t="s">
        <v>33</v>
      </c>
      <c r="C29" s="5">
        <v>240</v>
      </c>
      <c r="D29" s="5">
        <v>130</v>
      </c>
      <c r="E29" s="6">
        <v>0.6486486486486487</v>
      </c>
      <c r="F29" s="3">
        <v>111.78838412880967</v>
      </c>
    </row>
    <row r="30" spans="2:6" ht="27.75" customHeight="1">
      <c r="B30" s="4" t="s">
        <v>34</v>
      </c>
      <c r="C30" s="5">
        <v>149</v>
      </c>
      <c r="D30" s="5">
        <v>75</v>
      </c>
      <c r="E30" s="6">
        <v>0.6651785714285714</v>
      </c>
      <c r="F30" s="3">
        <v>114.63715805471124</v>
      </c>
    </row>
    <row r="31" spans="2:6" ht="27.75" customHeight="1">
      <c r="B31" s="4" t="s">
        <v>35</v>
      </c>
      <c r="C31" s="7">
        <v>100</v>
      </c>
      <c r="D31" s="7">
        <v>90</v>
      </c>
      <c r="E31" s="6">
        <v>0.5263157894736842</v>
      </c>
      <c r="F31" s="3">
        <v>90.70548712206046</v>
      </c>
    </row>
    <row r="32" spans="2:6" ht="27.75" customHeight="1">
      <c r="B32" s="4" t="s">
        <v>36</v>
      </c>
      <c r="C32" s="7">
        <v>151</v>
      </c>
      <c r="D32" s="7">
        <v>110</v>
      </c>
      <c r="E32" s="6">
        <v>0.578544061302682</v>
      </c>
      <c r="F32" s="3">
        <v>99.70652971386646</v>
      </c>
    </row>
    <row r="33" spans="2:6" ht="27.75" customHeight="1">
      <c r="B33" s="4" t="s">
        <v>37</v>
      </c>
      <c r="C33" s="7">
        <v>41</v>
      </c>
      <c r="D33" s="7">
        <v>31</v>
      </c>
      <c r="E33" s="6">
        <v>0.5694444444444444</v>
      </c>
      <c r="F33" s="3">
        <v>98.13829787234042</v>
      </c>
    </row>
    <row r="34" spans="2:6" ht="27.75" customHeight="1">
      <c r="B34" s="4" t="s">
        <v>38</v>
      </c>
      <c r="C34" s="7">
        <v>108</v>
      </c>
      <c r="D34" s="7">
        <v>103</v>
      </c>
      <c r="E34" s="6">
        <v>0.5118483412322274</v>
      </c>
      <c r="F34" s="3">
        <v>88.21216093576685</v>
      </c>
    </row>
    <row r="35" spans="2:6" ht="27.75" customHeight="1">
      <c r="B35" s="4" t="s">
        <v>39</v>
      </c>
      <c r="C35" s="5">
        <v>171</v>
      </c>
      <c r="D35" s="5">
        <v>108</v>
      </c>
      <c r="E35" s="6">
        <v>0.6129032258064516</v>
      </c>
      <c r="F35" s="3">
        <v>105.62800274536718</v>
      </c>
    </row>
    <row r="36" spans="2:6" ht="27.75" customHeight="1">
      <c r="B36" s="4" t="s">
        <v>40</v>
      </c>
      <c r="C36" s="7">
        <v>199</v>
      </c>
      <c r="D36" s="7">
        <v>131</v>
      </c>
      <c r="E36" s="6">
        <v>0.603030303030303</v>
      </c>
      <c r="F36" s="3">
        <v>103.926499032882</v>
      </c>
    </row>
    <row r="37" spans="2:6" ht="27.75" customHeight="1">
      <c r="B37" s="4" t="s">
        <v>43</v>
      </c>
      <c r="C37" s="5">
        <v>209</v>
      </c>
      <c r="D37" s="5">
        <v>132</v>
      </c>
      <c r="E37" s="6">
        <v>0.6129032258064516</v>
      </c>
      <c r="F37" s="3">
        <v>105.62800274536718</v>
      </c>
    </row>
    <row r="38" spans="2:6" ht="27.75" customHeight="1">
      <c r="B38" s="4" t="s">
        <v>44</v>
      </c>
      <c r="C38" s="5">
        <v>301</v>
      </c>
      <c r="D38" s="5">
        <v>105</v>
      </c>
      <c r="E38" s="6">
        <v>0.7413793103448276</v>
      </c>
      <c r="F38" s="3">
        <v>127.76962582538518</v>
      </c>
    </row>
    <row r="39" spans="2:6" ht="27.75" customHeight="1">
      <c r="B39" s="4" t="s">
        <v>45</v>
      </c>
      <c r="C39" s="7">
        <v>166</v>
      </c>
      <c r="D39" s="7">
        <v>131</v>
      </c>
      <c r="E39" s="6">
        <v>0.5589225589225589</v>
      </c>
      <c r="F39" s="3">
        <v>96.32495164410058</v>
      </c>
    </row>
    <row r="40" spans="2:6" ht="27.75" customHeight="1">
      <c r="B40" s="4" t="s">
        <v>46</v>
      </c>
      <c r="C40" s="8">
        <v>139</v>
      </c>
      <c r="D40" s="7">
        <v>113</v>
      </c>
      <c r="E40" s="6">
        <v>0.5515873015873016</v>
      </c>
      <c r="F40" s="3">
        <v>95.06079027355622</v>
      </c>
    </row>
    <row r="41" spans="2:6" ht="27.75" customHeight="1">
      <c r="B41" s="4" t="s">
        <v>47</v>
      </c>
      <c r="C41" s="7">
        <v>131</v>
      </c>
      <c r="D41" s="7">
        <v>119</v>
      </c>
      <c r="E41" s="6">
        <v>0.524</v>
      </c>
      <c r="F41" s="3">
        <v>90.3063829787234</v>
      </c>
    </row>
    <row r="42" spans="2:6" ht="27.75" customHeight="1">
      <c r="B42" s="4" t="s">
        <v>48</v>
      </c>
      <c r="C42" s="5">
        <v>120</v>
      </c>
      <c r="D42" s="5">
        <v>166</v>
      </c>
      <c r="E42" s="6">
        <v>0.4195804195804196</v>
      </c>
      <c r="F42" s="3">
        <v>72.3106680553489</v>
      </c>
    </row>
    <row r="43" spans="2:6" ht="27.75" customHeight="1">
      <c r="B43" s="4" t="s">
        <v>49</v>
      </c>
      <c r="C43" s="7">
        <v>156</v>
      </c>
      <c r="D43" s="7">
        <v>118</v>
      </c>
      <c r="E43" s="6">
        <v>0.5693430656934306</v>
      </c>
      <c r="F43" s="3">
        <v>98.12082621525082</v>
      </c>
    </row>
    <row r="44" spans="2:6" ht="27.75" customHeight="1">
      <c r="B44" s="4" t="s">
        <v>50</v>
      </c>
      <c r="C44" s="7">
        <v>21</v>
      </c>
      <c r="D44" s="7">
        <v>66</v>
      </c>
      <c r="E44" s="6">
        <v>0.2413793103448276</v>
      </c>
      <c r="F44" s="3">
        <v>41.59941305942774</v>
      </c>
    </row>
    <row r="45" spans="2:6" ht="27.75" customHeight="1">
      <c r="B45" s="4" t="s">
        <v>51</v>
      </c>
      <c r="C45" s="5">
        <v>47</v>
      </c>
      <c r="D45" s="5">
        <v>42</v>
      </c>
      <c r="E45" s="6">
        <v>0.5280898876404494</v>
      </c>
      <c r="F45" s="3">
        <v>91.01123595505616</v>
      </c>
    </row>
    <row r="46" spans="2:6" ht="27.75" customHeight="1">
      <c r="B46" s="4" t="s">
        <v>52</v>
      </c>
      <c r="C46" s="5">
        <v>167</v>
      </c>
      <c r="D46" s="5">
        <v>113</v>
      </c>
      <c r="E46" s="6">
        <v>0.5964285714285714</v>
      </c>
      <c r="F46" s="3">
        <v>102.7887537993921</v>
      </c>
    </row>
    <row r="47" spans="2:6" ht="27.75" customHeight="1">
      <c r="B47" s="4" t="s">
        <v>53</v>
      </c>
      <c r="C47" s="5">
        <v>526</v>
      </c>
      <c r="D47" s="5">
        <v>345</v>
      </c>
      <c r="E47" s="6">
        <v>0.6039035591274398</v>
      </c>
      <c r="F47" s="3">
        <v>104.07699636026089</v>
      </c>
    </row>
    <row r="48" spans="2:6" ht="27.75" customHeight="1">
      <c r="B48" s="4" t="s">
        <v>54</v>
      </c>
      <c r="C48" s="5">
        <v>129</v>
      </c>
      <c r="D48" s="5">
        <v>52</v>
      </c>
      <c r="E48" s="6">
        <v>0.712707182320442</v>
      </c>
      <c r="F48" s="3">
        <v>122.82825908075701</v>
      </c>
    </row>
    <row r="49" spans="2:6" ht="27.75" customHeight="1">
      <c r="B49" s="4" t="s">
        <v>55</v>
      </c>
      <c r="C49" s="5">
        <v>139</v>
      </c>
      <c r="D49" s="5">
        <v>52</v>
      </c>
      <c r="E49" s="6">
        <v>0.7277486910994765</v>
      </c>
      <c r="F49" s="3">
        <v>125.42051910437786</v>
      </c>
    </row>
    <row r="50" spans="2:6" ht="27.75" customHeight="1">
      <c r="B50" s="4" t="s">
        <v>56</v>
      </c>
      <c r="C50" s="7">
        <v>236</v>
      </c>
      <c r="D50" s="7">
        <v>133</v>
      </c>
      <c r="E50" s="6">
        <v>0.6395663956639567</v>
      </c>
      <c r="F50" s="3">
        <v>110.22314478463935</v>
      </c>
    </row>
    <row r="51" spans="2:6" ht="27.75" customHeight="1">
      <c r="B51" s="4" t="s">
        <v>57</v>
      </c>
      <c r="C51" s="7">
        <v>67</v>
      </c>
      <c r="D51" s="7">
        <v>59</v>
      </c>
      <c r="E51" s="6">
        <v>0.5317460317460317</v>
      </c>
      <c r="F51" s="3">
        <v>91.64133738601822</v>
      </c>
    </row>
    <row r="52" spans="2:6" ht="27.75" customHeight="1">
      <c r="B52" s="4" t="s">
        <v>58</v>
      </c>
      <c r="C52" s="7">
        <v>320</v>
      </c>
      <c r="D52" s="7">
        <v>206</v>
      </c>
      <c r="E52" s="6">
        <v>0.6083650190114068</v>
      </c>
      <c r="F52" s="3">
        <v>104.84588625515734</v>
      </c>
    </row>
    <row r="53" spans="2:6" ht="27.75" customHeight="1">
      <c r="B53" s="4" t="s">
        <v>59</v>
      </c>
      <c r="C53" s="5">
        <v>371</v>
      </c>
      <c r="D53" s="5">
        <v>197</v>
      </c>
      <c r="E53" s="6">
        <v>0.653169014084507</v>
      </c>
      <c r="F53" s="3">
        <v>112.56742583158524</v>
      </c>
    </row>
    <row r="54" spans="2:6" ht="27.75" customHeight="1">
      <c r="B54" s="4" t="s">
        <v>60</v>
      </c>
      <c r="C54" s="5">
        <v>89</v>
      </c>
      <c r="D54" s="5">
        <v>84</v>
      </c>
      <c r="E54" s="6">
        <v>0.5144508670520231</v>
      </c>
      <c r="F54" s="3">
        <v>88.66068134300824</v>
      </c>
    </row>
    <row r="55" spans="2:6" ht="27.75" customHeight="1">
      <c r="B55" s="4" t="s">
        <v>61</v>
      </c>
      <c r="C55" s="5">
        <v>320</v>
      </c>
      <c r="D55" s="5">
        <v>189</v>
      </c>
      <c r="E55" s="6">
        <v>0.6286836935166994</v>
      </c>
      <c r="F55" s="3">
        <v>108.34761526564394</v>
      </c>
    </row>
    <row r="56" spans="2:6" ht="27.75" customHeight="1">
      <c r="B56" s="4" t="s">
        <v>149</v>
      </c>
      <c r="C56" s="7">
        <v>127</v>
      </c>
      <c r="D56" s="7">
        <v>118</v>
      </c>
      <c r="E56" s="6">
        <v>0.5183673469387755</v>
      </c>
      <c r="F56" s="3">
        <v>89.33564915327833</v>
      </c>
    </row>
    <row r="57" spans="2:6" ht="27.75" customHeight="1">
      <c r="B57" s="4" t="s">
        <v>150</v>
      </c>
      <c r="C57" s="5">
        <v>160</v>
      </c>
      <c r="D57" s="5">
        <v>137</v>
      </c>
      <c r="E57" s="6">
        <v>0.5387205387205387</v>
      </c>
      <c r="F57" s="3">
        <v>92.84332688588007</v>
      </c>
    </row>
    <row r="58" spans="2:6" ht="27.75" customHeight="1">
      <c r="B58" s="4" t="s">
        <v>0</v>
      </c>
      <c r="C58" s="5">
        <v>79</v>
      </c>
      <c r="D58" s="5">
        <v>66</v>
      </c>
      <c r="E58" s="6">
        <v>0.5448275862068965</v>
      </c>
      <c r="F58" s="3">
        <v>93.89581804842258</v>
      </c>
    </row>
    <row r="59" spans="2:6" ht="27.75" customHeight="1">
      <c r="B59" s="4" t="s">
        <v>1</v>
      </c>
      <c r="C59" s="7">
        <v>112</v>
      </c>
      <c r="D59" s="7">
        <v>152</v>
      </c>
      <c r="E59" s="6">
        <v>0.42424242424242425</v>
      </c>
      <c r="F59" s="3">
        <v>73.11411992263056</v>
      </c>
    </row>
    <row r="60" spans="2:6" ht="27.75" customHeight="1">
      <c r="B60" s="4" t="s">
        <v>2</v>
      </c>
      <c r="C60" s="5">
        <v>121</v>
      </c>
      <c r="D60" s="5">
        <v>93</v>
      </c>
      <c r="E60" s="6">
        <v>0.5654205607476636</v>
      </c>
      <c r="F60" s="3">
        <v>97.44482004374628</v>
      </c>
    </row>
    <row r="61" spans="2:6" ht="27.75" customHeight="1">
      <c r="B61" s="4" t="s">
        <v>3</v>
      </c>
      <c r="C61" s="5">
        <v>93</v>
      </c>
      <c r="D61" s="5">
        <v>71</v>
      </c>
      <c r="E61" s="6">
        <v>0.5670731707317073</v>
      </c>
      <c r="F61" s="3">
        <v>97.72963155163465</v>
      </c>
    </row>
    <row r="62" spans="2:6" ht="27.75" customHeight="1">
      <c r="B62" s="4" t="s">
        <v>4</v>
      </c>
      <c r="C62" s="7">
        <v>97</v>
      </c>
      <c r="D62" s="7">
        <v>95</v>
      </c>
      <c r="E62" s="6">
        <v>0.5052083333333334</v>
      </c>
      <c r="F62" s="3">
        <v>87.06781914893618</v>
      </c>
    </row>
    <row r="63" spans="2:6" ht="27.75" customHeight="1">
      <c r="B63" s="4" t="s">
        <v>5</v>
      </c>
      <c r="C63" s="5">
        <v>379</v>
      </c>
      <c r="D63" s="5">
        <v>216</v>
      </c>
      <c r="E63" s="6">
        <v>0.6369747899159663</v>
      </c>
      <c r="F63" s="3">
        <v>109.77650634721971</v>
      </c>
    </row>
    <row r="64" spans="2:6" ht="27.75" customHeight="1">
      <c r="B64" s="4" t="s">
        <v>6</v>
      </c>
      <c r="C64" s="7">
        <v>150</v>
      </c>
      <c r="D64" s="7">
        <v>71</v>
      </c>
      <c r="E64" s="6">
        <v>0.6787330316742082</v>
      </c>
      <c r="F64" s="3">
        <v>116.9731395012997</v>
      </c>
    </row>
    <row r="65" spans="2:6" ht="27.75" customHeight="1">
      <c r="B65" s="4" t="s">
        <v>7</v>
      </c>
      <c r="C65" s="5">
        <v>306</v>
      </c>
      <c r="D65" s="5">
        <v>180</v>
      </c>
      <c r="E65" s="6">
        <v>0.6296296296296297</v>
      </c>
      <c r="F65" s="3">
        <v>108.51063829787233</v>
      </c>
    </row>
    <row r="66" spans="2:6" ht="27.75" customHeight="1">
      <c r="B66" s="4" t="s">
        <v>8</v>
      </c>
      <c r="C66" s="5">
        <v>198</v>
      </c>
      <c r="D66" s="5">
        <v>121</v>
      </c>
      <c r="E66" s="6">
        <v>0.6206896551724138</v>
      </c>
      <c r="F66" s="3">
        <v>106.96991929567132</v>
      </c>
    </row>
    <row r="67" spans="2:6" ht="27.75" customHeight="1">
      <c r="B67" s="4" t="s">
        <v>9</v>
      </c>
      <c r="C67" s="5">
        <v>294</v>
      </c>
      <c r="D67" s="5">
        <v>165</v>
      </c>
      <c r="E67" s="6">
        <v>0.6405228758169934</v>
      </c>
      <c r="F67" s="3">
        <v>110.38798498122652</v>
      </c>
    </row>
    <row r="68" spans="2:6" ht="27.75" customHeight="1">
      <c r="B68" s="4" t="s">
        <v>10</v>
      </c>
      <c r="C68" s="7">
        <v>188</v>
      </c>
      <c r="D68" s="7">
        <v>109</v>
      </c>
      <c r="E68" s="6">
        <v>0.632996632996633</v>
      </c>
      <c r="F68" s="3">
        <v>109.09090909090908</v>
      </c>
    </row>
    <row r="69" spans="2:6" ht="27.75" customHeight="1">
      <c r="B69" s="16"/>
      <c r="C69" s="17"/>
      <c r="D69" s="17"/>
      <c r="E69" s="18"/>
      <c r="F69" s="19"/>
    </row>
    <row r="70" spans="2:6" ht="27.75" customHeight="1">
      <c r="B70" s="16"/>
      <c r="C70" s="17"/>
      <c r="D70" s="17"/>
      <c r="E70" s="18"/>
      <c r="F70" s="19"/>
    </row>
    <row r="71" spans="2:6" ht="27.75" customHeight="1">
      <c r="B71" s="16"/>
      <c r="C71" s="20"/>
      <c r="D71" s="20"/>
      <c r="E71" s="18"/>
      <c r="F71" s="19"/>
    </row>
    <row r="72" spans="2:6" ht="27.75" customHeight="1">
      <c r="B72" s="16"/>
      <c r="C72" s="17"/>
      <c r="D72" s="17"/>
      <c r="E72" s="18"/>
      <c r="F72" s="19"/>
    </row>
    <row r="73" spans="2:6" ht="27.75" customHeight="1">
      <c r="B73" s="16"/>
      <c r="C73" s="17"/>
      <c r="D73" s="17"/>
      <c r="E73" s="18"/>
      <c r="F73" s="19"/>
    </row>
    <row r="74" spans="2:6" ht="27.75" customHeight="1">
      <c r="B74" s="16"/>
      <c r="C74" s="17"/>
      <c r="D74" s="17"/>
      <c r="E74" s="18"/>
      <c r="F74" s="19"/>
    </row>
    <row r="75" spans="2:6" ht="27.75" customHeight="1">
      <c r="B75" s="16"/>
      <c r="C75" s="17"/>
      <c r="D75" s="17"/>
      <c r="E75" s="18"/>
      <c r="F75" s="19"/>
    </row>
    <row r="76" spans="2:6" ht="27.75" customHeight="1">
      <c r="B76" s="16"/>
      <c r="C76" s="17"/>
      <c r="D76" s="17"/>
      <c r="E76" s="18"/>
      <c r="F76" s="19"/>
    </row>
    <row r="77" spans="2:6" ht="27.75" customHeight="1">
      <c r="B77" s="16"/>
      <c r="C77" s="17"/>
      <c r="D77" s="17"/>
      <c r="E77" s="18"/>
      <c r="F77" s="19"/>
    </row>
    <row r="78" spans="2:6" ht="27.75" customHeight="1">
      <c r="B78" s="16"/>
      <c r="C78" s="17"/>
      <c r="D78" s="17"/>
      <c r="E78" s="18"/>
      <c r="F78" s="19"/>
    </row>
    <row r="79" spans="2:6" ht="27.75" customHeight="1">
      <c r="B79" s="16"/>
      <c r="C79" s="20"/>
      <c r="D79" s="20"/>
      <c r="E79" s="18"/>
      <c r="F79" s="19"/>
    </row>
    <row r="80" spans="2:6" ht="27.75" customHeight="1">
      <c r="B80" s="16"/>
      <c r="C80" s="17"/>
      <c r="D80" s="17"/>
      <c r="E80" s="18"/>
      <c r="F80" s="19"/>
    </row>
    <row r="81" spans="2:6" ht="27.75" customHeight="1">
      <c r="B81" s="16"/>
      <c r="C81" s="20"/>
      <c r="D81" s="20"/>
      <c r="E81" s="18"/>
      <c r="F81" s="19"/>
    </row>
    <row r="82" spans="2:6" ht="27.75" customHeight="1">
      <c r="B82" s="16"/>
      <c r="C82" s="17"/>
      <c r="D82" s="17"/>
      <c r="E82" s="18"/>
      <c r="F82" s="19"/>
    </row>
    <row r="83" spans="2:6" ht="27.75" customHeight="1">
      <c r="B83" s="16"/>
      <c r="C83" s="17"/>
      <c r="D83" s="17"/>
      <c r="E83" s="18"/>
      <c r="F83" s="19"/>
    </row>
    <row r="84" spans="2:6" ht="27.75" customHeight="1">
      <c r="B84" s="16"/>
      <c r="C84" s="17"/>
      <c r="D84" s="17"/>
      <c r="E84" s="18"/>
      <c r="F84" s="19"/>
    </row>
    <row r="85" ht="27.75" customHeight="1"/>
  </sheetData>
  <sheetProtection/>
  <mergeCells count="1">
    <mergeCell ref="B1:F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5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WIMM, University of Oxford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Tudor Fulga</dc:creator>
  <cp:keywords/>
  <dc:description/>
  <cp:lastModifiedBy>Satish.d</cp:lastModifiedBy>
  <dcterms:created xsi:type="dcterms:W3CDTF">2013-06-16T19:27:29Z</dcterms:created>
  <dcterms:modified xsi:type="dcterms:W3CDTF">2015-06-10T19:54:24Z</dcterms:modified>
  <cp:category/>
  <cp:version/>
  <cp:contentType/>
  <cp:contentStatus/>
</cp:coreProperties>
</file>